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00_12_22_OR_Úklid 2023-2024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N25" i="1"/>
  <c r="N30" i="1"/>
  <c r="N22" i="1"/>
  <c r="N12" i="1"/>
  <c r="N8" i="1" l="1"/>
  <c r="N7" i="1"/>
  <c r="N11" i="1" l="1"/>
  <c r="J27" i="1" l="1"/>
  <c r="N26" i="1" l="1"/>
  <c r="N17" i="1"/>
  <c r="N20" i="1"/>
  <c r="N16" i="1"/>
  <c r="M27" i="1"/>
  <c r="N24" i="1"/>
  <c r="N23" i="1"/>
  <c r="N21" i="1"/>
  <c r="N19" i="1"/>
  <c r="N18" i="1"/>
  <c r="N15" i="1"/>
  <c r="N14" i="1"/>
  <c r="N13" i="1"/>
  <c r="N10" i="1"/>
  <c r="N9" i="1"/>
  <c r="N27" i="1" l="1"/>
  <c r="N34" i="1" s="1"/>
</calcChain>
</file>

<file path=xl/sharedStrings.xml><?xml version="1.0" encoding="utf-8"?>
<sst xmlns="http://schemas.openxmlformats.org/spreadsheetml/2006/main" count="63" uniqueCount="59">
  <si>
    <t>Z Á K L A D N Í  C E N A  P R A C Í  Z A  P R A V I D E L N Ý  Ú K L I D</t>
  </si>
  <si>
    <t>Položka číslo</t>
  </si>
  <si>
    <t>Paušální cena za 1 kalendářní měsíc v Kč bez DPH za úklidové služby v objektu</t>
  </si>
  <si>
    <t>Počet kalendářních měsíců</t>
  </si>
  <si>
    <t>CENA CELKEM V KČ BEZ DPH ZA PRAVIDELNÝ ÚKLID VŠECHNY OBJEKTY</t>
  </si>
  <si>
    <t>Druh položky</t>
  </si>
  <si>
    <t>m2</t>
  </si>
  <si>
    <t>MIMOŘÁDNÉ PRÁCE/NEPRAVIDELNÝ ÚKLID</t>
  </si>
  <si>
    <t>mj</t>
  </si>
  <si>
    <t>Cena za mj</t>
  </si>
  <si>
    <r>
      <rPr>
        <b/>
        <u/>
        <sz val="12"/>
        <rFont val="Calibri"/>
        <family val="2"/>
        <charset val="238"/>
      </rPr>
      <t xml:space="preserve">Vícepráce </t>
    </r>
    <r>
      <rPr>
        <b/>
        <sz val="12"/>
        <rFont val="Calibri"/>
        <family val="2"/>
        <charset val="238"/>
      </rPr>
      <t xml:space="preserve">- cena v Kč bez DPH za 1 hodinu práce 1 pracovníka na jiné nespecifikované činnosti kdykoliv na objednání zadavatele (práce po stavebních pracích, malování, mimořádné požadavky na úklid a jiné) * </t>
    </r>
  </si>
  <si>
    <t xml:space="preserve">hodina   </t>
  </si>
  <si>
    <r>
      <rPr>
        <b/>
        <sz val="18"/>
        <color indexed="9"/>
        <rFont val="Calibri"/>
        <family val="2"/>
        <charset val="238"/>
      </rPr>
      <t xml:space="preserve">CENA CELKEM V KČ BEZ DPH ZA CELÉ OBDOBÍ  ZAKÁZKY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indexed="9"/>
        <rFont val="Calibri"/>
        <family val="2"/>
        <charset val="238"/>
      </rPr>
      <t xml:space="preserve">
(základní cena prací + mytí oken,žaluzií,rolet + mimořádné práce za 48 KALENDÁŘNÍCH MĚSÍCŮ)</t>
    </r>
  </si>
  <si>
    <t>Osoba zodpovědná za účastníka:</t>
  </si>
  <si>
    <t>Mobilní telefon:</t>
  </si>
  <si>
    <t>E-mail:</t>
  </si>
  <si>
    <t>…………………………………........</t>
  </si>
  <si>
    <t>Podpis oprávněné osoby za účastníka</t>
  </si>
  <si>
    <t>Legenda: Účastník vyplní žlutá pole</t>
  </si>
  <si>
    <t>Paušální cena za                 1 kalendářní měsíc</t>
  </si>
  <si>
    <r>
      <rPr>
        <b/>
        <sz val="12"/>
        <rFont val="Calibri"/>
        <family val="2"/>
        <charset val="238"/>
      </rPr>
      <t>Domov Třebovice a Chráněné bydlení Třebovice (DT a CHBT</t>
    </r>
    <r>
      <rPr>
        <sz val="12"/>
        <rFont val="Calibri"/>
        <family val="2"/>
        <charset val="238"/>
      </rPr>
      <t>), Třebovický park 5376/1, 722 00 Ostrava-Třebovice</t>
    </r>
  </si>
  <si>
    <r>
      <rPr>
        <b/>
        <sz val="12"/>
        <rFont val="Calibri"/>
        <family val="2"/>
        <charset val="238"/>
      </rPr>
      <t>Centrum pracovní činnosti (CPČ)</t>
    </r>
    <r>
      <rPr>
        <sz val="12"/>
        <rFont val="Calibri"/>
        <family val="2"/>
        <charset val="238"/>
      </rPr>
      <t>, Hladnovská 751/119, 712 00 Ostrava-Muglinov</t>
    </r>
  </si>
  <si>
    <r>
      <rPr>
        <b/>
        <sz val="12"/>
        <rFont val="Calibri"/>
        <family val="2"/>
        <charset val="238"/>
      </rPr>
      <t>Domov Hladnovská (DH)</t>
    </r>
    <r>
      <rPr>
        <sz val="12"/>
        <rFont val="Calibri"/>
        <family val="2"/>
        <charset val="238"/>
      </rPr>
      <t>, Hladnovská 886/119b, 71200 Ostrava-Muglinov</t>
    </r>
  </si>
  <si>
    <t xml:space="preserve">Příloha č. 4 - KRYCÍ LIST NABÍDKY </t>
  </si>
  <si>
    <r>
      <rPr>
        <b/>
        <sz val="12"/>
        <rFont val="Calibri"/>
        <family val="2"/>
        <charset val="238"/>
      </rPr>
      <t xml:space="preserve">DL - Domek: UHROVA, </t>
    </r>
    <r>
      <rPr>
        <sz val="12"/>
        <rFont val="Calibri"/>
        <family val="2"/>
        <charset val="238"/>
      </rPr>
      <t>Uhrova 107/23 , 713 00 Ostrava-Heřmanice</t>
    </r>
  </si>
  <si>
    <t>Úklidová plocha podlah</t>
  </si>
  <si>
    <t>Úklidová plocha oken a dveří</t>
  </si>
  <si>
    <t>Úklidová plocha žaluzií/předokenních rolet</t>
  </si>
  <si>
    <r>
      <rPr>
        <b/>
        <sz val="12"/>
        <rFont val="Calibri"/>
        <family val="2"/>
        <charset val="238"/>
      </rPr>
      <t>DBS - Domek: VÝŠKOVICE</t>
    </r>
    <r>
      <rPr>
        <sz val="12"/>
        <rFont val="Calibri"/>
        <family val="2"/>
        <charset val="238"/>
      </rPr>
      <t>, Proskovická 829/24, 700 30 Ostrava-Výškovice</t>
    </r>
  </si>
  <si>
    <r>
      <rPr>
        <b/>
        <sz val="12"/>
        <rFont val="Calibri"/>
        <family val="2"/>
        <charset val="238"/>
      </rPr>
      <t>DBS - Domek: NOVÁ BĚLÁ</t>
    </r>
    <r>
      <rPr>
        <sz val="12"/>
        <rFont val="Calibri"/>
        <family val="2"/>
        <charset val="238"/>
      </rPr>
      <t>, Na Pláni 702/10,  724 00 Ostrava - Nová Bělá</t>
    </r>
  </si>
  <si>
    <r>
      <rPr>
        <b/>
        <sz val="12"/>
        <rFont val="Calibri"/>
        <family val="2"/>
        <charset val="238"/>
      </rPr>
      <t xml:space="preserve"> DL - Domek: LIŠČINA</t>
    </r>
    <r>
      <rPr>
        <sz val="12"/>
        <rFont val="Calibri"/>
        <family val="2"/>
        <charset val="238"/>
      </rPr>
      <t>, Na Liščině 704/12B, 711 00 Ostrava - Hrušov</t>
    </r>
  </si>
  <si>
    <r>
      <rPr>
        <b/>
        <sz val="12"/>
        <rFont val="Calibri"/>
        <family val="2"/>
        <charset val="238"/>
      </rPr>
      <t xml:space="preserve">DL - Domek: KANCZUCKÉHO, </t>
    </r>
    <r>
      <rPr>
        <sz val="12"/>
        <rFont val="Calibri"/>
        <family val="2"/>
        <charset val="238"/>
      </rPr>
      <t>Kanczuckého</t>
    </r>
    <r>
      <rPr>
        <b/>
        <sz val="12"/>
        <rFont val="Calibri"/>
        <family val="2"/>
        <charset val="238"/>
      </rPr>
      <t xml:space="preserve"> </t>
    </r>
    <r>
      <rPr>
        <sz val="12"/>
        <rFont val="Calibri"/>
        <family val="2"/>
        <charset val="238"/>
      </rPr>
      <t xml:space="preserve"> 705/10,  711 00 Ostrava - Hrušov</t>
    </r>
  </si>
  <si>
    <r>
      <rPr>
        <b/>
        <sz val="12"/>
        <rFont val="Calibri"/>
        <family val="2"/>
        <charset val="238"/>
      </rPr>
      <t>DBS - Domek: PETŘKOVICE,</t>
    </r>
    <r>
      <rPr>
        <sz val="12"/>
        <rFont val="Calibri"/>
        <family val="2"/>
        <charset val="238"/>
      </rPr>
      <t xml:space="preserve"> U Jana 946/2A, 725 29 Ostrava - Petřkovice</t>
    </r>
  </si>
  <si>
    <t>Celkem hodin</t>
  </si>
  <si>
    <t>Maximální cena v Kč bez DPH - Kč 177,00/hod.</t>
  </si>
  <si>
    <t>Počet mj za 1 kalendářní měsíc (přepoklad)</t>
  </si>
  <si>
    <t>MYCÍ PLOCHA (Speciální podlahová krytina)</t>
  </si>
  <si>
    <t>SPECIÁLNÍ PODLAHOVÁ KRYTINA V DOMKU JANDOVA, Jandova 3024/4, 700 30 Ostrava-Jih</t>
  </si>
  <si>
    <t>x</t>
  </si>
  <si>
    <t>Cena celkem v Kč bez DPH za jednotlivý objekt za předpokládaný počet  kalendářních měsíců</t>
  </si>
  <si>
    <r>
      <rPr>
        <b/>
        <sz val="12"/>
        <rFont val="Calibri"/>
        <family val="2"/>
        <charset val="238"/>
      </rPr>
      <t xml:space="preserve">DBS - Domek: LHOTKA, </t>
    </r>
    <r>
      <rPr>
        <sz val="12"/>
        <rFont val="Calibri"/>
        <family val="2"/>
        <charset val="238"/>
      </rPr>
      <t>Petřkovická  č.p. 461/1d,  725 28 Ostrava-Lhotka</t>
    </r>
  </si>
  <si>
    <r>
      <rPr>
        <b/>
        <sz val="12"/>
        <rFont val="Calibri"/>
        <family val="2"/>
        <charset val="238"/>
      </rPr>
      <t xml:space="preserve">DL - Domek: TRNKOVECKÁ, </t>
    </r>
    <r>
      <rPr>
        <sz val="12"/>
        <rFont val="Calibri"/>
        <family val="2"/>
        <charset val="238"/>
      </rPr>
      <t>Trnkovecká 2126/122, 716 00 Slezská Ostrava</t>
    </r>
  </si>
  <si>
    <r>
      <t xml:space="preserve">DJ - Domek: JANDOVA, </t>
    </r>
    <r>
      <rPr>
        <sz val="12"/>
        <rFont val="Calibri"/>
        <family val="2"/>
        <charset val="238"/>
      </rPr>
      <t>Jandova 3023/4,  700 30 Ostrava-Jih</t>
    </r>
  </si>
  <si>
    <r>
      <t>DJ - Domek: ROŠICKÉHO,</t>
    </r>
    <r>
      <rPr>
        <sz val="12"/>
        <rFont val="Calibri"/>
        <family val="2"/>
        <charset val="238"/>
      </rPr>
      <t xml:space="preserve"> E. Rošického 1284/62,  721 00 Ostrava-Svinov</t>
    </r>
  </si>
  <si>
    <r>
      <t xml:space="preserve">DJ - Domek: SYLLABOVA, </t>
    </r>
    <r>
      <rPr>
        <sz val="12"/>
        <rFont val="Calibri"/>
        <family val="2"/>
        <charset val="238"/>
      </rPr>
      <t>Syllabova 3038/36, 703 00  Ostrava – Vítkovice</t>
    </r>
  </si>
  <si>
    <r>
      <t>DJ - Domek: U ROUROVNY,</t>
    </r>
    <r>
      <rPr>
        <sz val="12"/>
        <rFont val="Calibri"/>
        <family val="2"/>
        <charset val="238"/>
      </rPr>
      <t xml:space="preserve"> U Rourovny 1285/20, 721 00 Ostrava-Svinov</t>
    </r>
  </si>
  <si>
    <r>
      <rPr>
        <b/>
        <sz val="12"/>
        <rFont val="Calibri"/>
        <family val="2"/>
        <charset val="238"/>
      </rPr>
      <t xml:space="preserve">Domov Korýtko (DK-DL), </t>
    </r>
    <r>
      <rPr>
        <sz val="12"/>
        <rFont val="Calibri"/>
        <family val="2"/>
        <charset val="238"/>
      </rPr>
      <t>Budova DL, Na Liščině 10, Ostrava-Hrušov</t>
    </r>
  </si>
  <si>
    <r>
      <t xml:space="preserve"> DL - Domek: VÝVOZNÍ, Vývozní </t>
    </r>
    <r>
      <rPr>
        <sz val="12"/>
        <rFont val="Calibri"/>
        <family val="2"/>
        <charset val="238"/>
      </rPr>
      <t>706/42, 711 00 Ostrava-Hrušov</t>
    </r>
  </si>
  <si>
    <r>
      <rPr>
        <b/>
        <sz val="12"/>
        <rFont val="Calibri"/>
        <family val="2"/>
        <charset val="238"/>
      </rPr>
      <t>Domov na Liščině (DL)</t>
    </r>
    <r>
      <rPr>
        <sz val="12"/>
        <rFont val="Calibri"/>
        <family val="2"/>
        <charset val="238"/>
      </rPr>
      <t>, Na Liščině 342/ 10, 711 00 Ostrava-Hrušov</t>
    </r>
  </si>
  <si>
    <t>Specifikace podlahy</t>
  </si>
  <si>
    <t>21</t>
  </si>
  <si>
    <t>Příloha č. 30, zadávací dokumentace</t>
  </si>
  <si>
    <t>Strojové čištění</t>
  </si>
  <si>
    <t>Názve veřejné zakázky: "Úklidové práce pro Čtyřlístek Ostrava, p.o. a DS Korýtko na období 2023 - 2025"</t>
  </si>
  <si>
    <r>
      <rPr>
        <b/>
        <sz val="12"/>
        <rFont val="Calibri"/>
        <family val="2"/>
        <charset val="238"/>
      </rPr>
      <t>Správa organizace  a ostatní prostory</t>
    </r>
    <r>
      <rPr>
        <sz val="12"/>
        <rFont val="Calibri"/>
        <family val="2"/>
        <charset val="238"/>
      </rPr>
      <t>,  Hladnovská 751/119, 712 00 Ostrava-Muglinov</t>
    </r>
  </si>
  <si>
    <r>
      <rPr>
        <b/>
        <sz val="12"/>
        <rFont val="Calibri"/>
        <family val="2"/>
        <charset val="238"/>
      </rPr>
      <t>Domov Korýtko (DK-SO)</t>
    </r>
    <r>
      <rPr>
        <sz val="12"/>
        <rFont val="Calibri"/>
        <family val="2"/>
        <charset val="238"/>
      </rPr>
      <t xml:space="preserve">  Budova Správy organizace, Hladnovská 751/119, 712 00 Ostrava-Muglinov</t>
    </r>
  </si>
  <si>
    <t>Frekvence mytí 2x ročně/ za 24 měsíců</t>
  </si>
  <si>
    <t>Cena celkem v Kč bez DPH za vícepráce za 24 kalendářních měsíců</t>
  </si>
  <si>
    <t>Cena celkem v Kč bez DPH za umytí /24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</si>
</sst>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</font>
    <font>
      <b/>
      <u/>
      <sz val="12"/>
      <name val="Calibri"/>
      <family val="2"/>
      <charset val="238"/>
    </font>
    <font>
      <b/>
      <sz val="14"/>
      <color indexed="9"/>
      <name val="Calibri"/>
      <family val="2"/>
      <charset val="238"/>
    </font>
    <font>
      <b/>
      <sz val="18"/>
      <color indexed="9"/>
      <name val="Calibri"/>
      <family val="2"/>
      <charset val="238"/>
    </font>
    <font>
      <b/>
      <sz val="14"/>
      <color theme="0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Verdana"/>
      <family val="2"/>
      <charset val="238"/>
    </font>
    <font>
      <u/>
      <sz val="10"/>
      <color indexed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8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C008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5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29">
    <xf numFmtId="0" fontId="0" fillId="0" borderId="0" xfId="0"/>
    <xf numFmtId="0" fontId="4" fillId="4" borderId="7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 wrapText="1"/>
    </xf>
    <xf numFmtId="164" fontId="6" fillId="2" borderId="10" xfId="1" applyNumberFormat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164" fontId="6" fillId="5" borderId="12" xfId="1" applyNumberFormat="1" applyFont="1" applyFill="1" applyBorder="1" applyAlignment="1">
      <alignment horizontal="center" vertical="center"/>
    </xf>
    <xf numFmtId="164" fontId="6" fillId="2" borderId="13" xfId="1" applyNumberFormat="1" applyFont="1" applyFill="1" applyBorder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164" fontId="6" fillId="5" borderId="15" xfId="1" applyNumberFormat="1" applyFont="1" applyFill="1" applyBorder="1" applyAlignment="1">
      <alignment horizontal="center" vertical="center"/>
    </xf>
    <xf numFmtId="164" fontId="6" fillId="2" borderId="16" xfId="1" applyNumberFormat="1" applyFont="1" applyFill="1" applyBorder="1" applyAlignment="1">
      <alignment horizontal="center" vertical="center"/>
    </xf>
    <xf numFmtId="164" fontId="3" fillId="3" borderId="9" xfId="1" applyNumberFormat="1" applyFont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164" fontId="5" fillId="5" borderId="21" xfId="1" applyNumberFormat="1" applyFont="1" applyFill="1" applyBorder="1" applyAlignment="1">
      <alignment horizontal="center" vertical="center"/>
    </xf>
    <xf numFmtId="0" fontId="7" fillId="6" borderId="7" xfId="1" applyFont="1" applyFill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vertical="center"/>
    </xf>
    <xf numFmtId="0" fontId="7" fillId="6" borderId="22" xfId="1" applyFont="1" applyFill="1" applyBorder="1" applyAlignment="1">
      <alignment horizontal="center" vertical="center" wrapText="1"/>
    </xf>
    <xf numFmtId="0" fontId="4" fillId="6" borderId="22" xfId="1" applyFont="1" applyFill="1" applyBorder="1" applyAlignment="1">
      <alignment horizontal="center" vertical="center" wrapText="1"/>
    </xf>
    <xf numFmtId="0" fontId="4" fillId="6" borderId="23" xfId="1" applyFont="1" applyFill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164" fontId="6" fillId="2" borderId="26" xfId="1" applyNumberFormat="1" applyFont="1" applyFill="1" applyBorder="1" applyAlignment="1">
      <alignment horizontal="center" vertical="center"/>
    </xf>
    <xf numFmtId="164" fontId="14" fillId="8" borderId="9" xfId="1" applyNumberFormat="1" applyFont="1" applyFill="1" applyBorder="1" applyAlignment="1">
      <alignment horizontal="center" vertical="center"/>
    </xf>
    <xf numFmtId="0" fontId="1" fillId="9" borderId="0" xfId="1" applyFill="1" applyAlignment="1">
      <alignment horizontal="left" vertical="center" wrapText="1"/>
    </xf>
    <xf numFmtId="0" fontId="1" fillId="2" borderId="0" xfId="1" applyFill="1"/>
    <xf numFmtId="0" fontId="15" fillId="2" borderId="5" xfId="1" applyFont="1" applyFill="1" applyBorder="1" applyAlignment="1">
      <alignment horizontal="right" vertical="center" wrapText="1"/>
    </xf>
    <xf numFmtId="0" fontId="15" fillId="2" borderId="5" xfId="1" applyFont="1" applyFill="1" applyBorder="1" applyAlignment="1">
      <alignment horizontal="right" vertical="center"/>
    </xf>
    <xf numFmtId="0" fontId="1" fillId="2" borderId="0" xfId="1" applyFill="1" applyAlignment="1">
      <alignment horizontal="center"/>
    </xf>
    <xf numFmtId="0" fontId="16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/>
    </xf>
    <xf numFmtId="0" fontId="1" fillId="9" borderId="0" xfId="1" applyFill="1" applyAlignment="1">
      <alignment horizontal="center"/>
    </xf>
    <xf numFmtId="0" fontId="1" fillId="9" borderId="0" xfId="1" applyFill="1"/>
    <xf numFmtId="0" fontId="1" fillId="9" borderId="0" xfId="1" applyFill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164" fontId="4" fillId="3" borderId="5" xfId="1" applyNumberFormat="1" applyFont="1" applyFill="1" applyBorder="1" applyAlignment="1">
      <alignment horizontal="center" vertical="center"/>
    </xf>
    <xf numFmtId="0" fontId="3" fillId="3" borderId="12" xfId="1" applyFont="1" applyFill="1" applyBorder="1" applyAlignment="1">
      <alignment horizontal="center" vertical="center" wrapText="1"/>
    </xf>
    <xf numFmtId="4" fontId="3" fillId="3" borderId="12" xfId="1" applyNumberFormat="1" applyFont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/>
    </xf>
    <xf numFmtId="49" fontId="4" fillId="10" borderId="12" xfId="1" applyNumberFormat="1" applyFont="1" applyFill="1" applyBorder="1" applyAlignment="1">
      <alignment horizontal="center" vertical="center"/>
    </xf>
    <xf numFmtId="0" fontId="0" fillId="10" borderId="12" xfId="0" applyFill="1" applyBorder="1" applyAlignment="1">
      <alignment vertical="center"/>
    </xf>
    <xf numFmtId="0" fontId="4" fillId="6" borderId="27" xfId="1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 wrapText="1"/>
    </xf>
    <xf numFmtId="0" fontId="4" fillId="4" borderId="28" xfId="1" applyFont="1" applyFill="1" applyBorder="1" applyAlignment="1">
      <alignment horizontal="center" vertical="center" wrapText="1"/>
    </xf>
    <xf numFmtId="4" fontId="21" fillId="11" borderId="12" xfId="0" applyNumberFormat="1" applyFont="1" applyFill="1" applyBorder="1" applyAlignment="1">
      <alignment horizontal="center" vertical="center"/>
    </xf>
    <xf numFmtId="4" fontId="0" fillId="11" borderId="12" xfId="0" applyNumberFormat="1" applyFill="1" applyBorder="1" applyAlignment="1">
      <alignment horizontal="center" vertical="center"/>
    </xf>
    <xf numFmtId="4" fontId="0" fillId="11" borderId="18" xfId="1" applyNumberFormat="1" applyFont="1" applyFill="1" applyBorder="1" applyAlignment="1">
      <alignment horizontal="center" vertical="center"/>
    </xf>
    <xf numFmtId="4" fontId="21" fillId="11" borderId="18" xfId="1" applyNumberFormat="1" applyFont="1" applyFill="1" applyBorder="1" applyAlignment="1">
      <alignment horizontal="center" vertical="center"/>
    </xf>
    <xf numFmtId="0" fontId="0" fillId="11" borderId="12" xfId="1" applyNumberFormat="1" applyFont="1" applyFill="1" applyBorder="1" applyAlignment="1">
      <alignment horizontal="center" vertical="center"/>
    </xf>
    <xf numFmtId="4" fontId="0" fillId="11" borderId="12" xfId="1" applyNumberFormat="1" applyFont="1" applyFill="1" applyBorder="1" applyAlignment="1">
      <alignment horizontal="center" vertical="center"/>
    </xf>
    <xf numFmtId="2" fontId="0" fillId="11" borderId="12" xfId="1" applyNumberFormat="1" applyFont="1" applyFill="1" applyBorder="1" applyAlignment="1">
      <alignment horizontal="center" vertical="center"/>
    </xf>
    <xf numFmtId="4" fontId="0" fillId="11" borderId="15" xfId="1" applyNumberFormat="1" applyFont="1" applyFill="1" applyBorder="1" applyAlignment="1">
      <alignment horizontal="center" vertical="center"/>
    </xf>
    <xf numFmtId="164" fontId="6" fillId="5" borderId="18" xfId="1" applyNumberFormat="1" applyFont="1" applyFill="1" applyBorder="1" applyAlignment="1">
      <alignment horizontal="center" vertical="center"/>
    </xf>
    <xf numFmtId="4" fontId="21" fillId="11" borderId="12" xfId="1" applyNumberFormat="1" applyFont="1" applyFill="1" applyBorder="1" applyAlignment="1">
      <alignment horizontal="center" vertical="center"/>
    </xf>
    <xf numFmtId="0" fontId="21" fillId="14" borderId="12" xfId="1" applyFont="1" applyFill="1" applyBorder="1" applyAlignment="1">
      <alignment horizontal="center" vertical="center"/>
    </xf>
    <xf numFmtId="49" fontId="0" fillId="14" borderId="12" xfId="1" applyNumberFormat="1" applyFont="1" applyFill="1" applyBorder="1" applyAlignment="1">
      <alignment horizontal="center" vertical="center"/>
    </xf>
    <xf numFmtId="0" fontId="1" fillId="14" borderId="12" xfId="1" applyFill="1" applyBorder="1" applyAlignment="1">
      <alignment horizontal="center" vertical="center"/>
    </xf>
    <xf numFmtId="49" fontId="21" fillId="14" borderId="12" xfId="1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49" fontId="1" fillId="14" borderId="12" xfId="1" applyNumberFormat="1" applyFont="1" applyFill="1" applyBorder="1" applyAlignment="1">
      <alignment horizontal="center" vertical="center"/>
    </xf>
    <xf numFmtId="0" fontId="2" fillId="10" borderId="12" xfId="0" applyFont="1" applyFill="1" applyBorder="1" applyAlignment="1">
      <alignment horizontal="center" vertical="center"/>
    </xf>
    <xf numFmtId="0" fontId="22" fillId="0" borderId="0" xfId="0" applyFont="1"/>
    <xf numFmtId="4" fontId="21" fillId="0" borderId="12" xfId="1" applyNumberFormat="1" applyFont="1" applyFill="1" applyBorder="1" applyAlignment="1">
      <alignment horizontal="center" vertical="center"/>
    </xf>
    <xf numFmtId="4" fontId="21" fillId="2" borderId="12" xfId="1" applyNumberFormat="1" applyFont="1" applyFill="1" applyBorder="1" applyAlignment="1">
      <alignment horizontal="center" vertical="center"/>
    </xf>
    <xf numFmtId="0" fontId="8" fillId="0" borderId="12" xfId="1" applyFont="1" applyBorder="1" applyAlignment="1">
      <alignment horizontal="left" vertical="center" wrapText="1" indent="1"/>
    </xf>
    <xf numFmtId="49" fontId="8" fillId="0" borderId="12" xfId="1" applyNumberFormat="1" applyFont="1" applyBorder="1" applyAlignment="1">
      <alignment horizontal="center" vertical="center"/>
    </xf>
    <xf numFmtId="0" fontId="21" fillId="2" borderId="12" xfId="1" applyFont="1" applyFill="1" applyBorder="1" applyAlignment="1">
      <alignment horizontal="center" vertical="center"/>
    </xf>
    <xf numFmtId="164" fontId="5" fillId="5" borderId="12" xfId="1" applyNumberFormat="1" applyFont="1" applyFill="1" applyBorder="1" applyAlignment="1">
      <alignment horizontal="center" vertical="center"/>
    </xf>
    <xf numFmtId="164" fontId="23" fillId="2" borderId="16" xfId="1" applyNumberFormat="1" applyFont="1" applyFill="1" applyBorder="1" applyAlignment="1">
      <alignment horizontal="center" vertical="center"/>
    </xf>
    <xf numFmtId="0" fontId="8" fillId="6" borderId="22" xfId="1" applyFont="1" applyFill="1" applyBorder="1" applyAlignment="1">
      <alignment horizontal="center" vertical="center" wrapText="1"/>
    </xf>
    <xf numFmtId="0" fontId="8" fillId="11" borderId="15" xfId="1" applyFont="1" applyFill="1" applyBorder="1" applyAlignment="1">
      <alignment horizontal="left" vertical="center" wrapText="1"/>
    </xf>
    <xf numFmtId="0" fontId="5" fillId="0" borderId="35" xfId="1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49" fontId="4" fillId="10" borderId="33" xfId="1" applyNumberFormat="1" applyFont="1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21" fillId="2" borderId="29" xfId="1" applyFont="1" applyFill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" fillId="10" borderId="29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8" fillId="4" borderId="15" xfId="1" applyFont="1" applyFill="1" applyBorder="1" applyAlignment="1">
      <alignment horizontal="left" vertical="center" wrapText="1"/>
    </xf>
    <xf numFmtId="0" fontId="5" fillId="4" borderId="15" xfId="1" applyFont="1" applyFill="1" applyBorder="1" applyAlignment="1">
      <alignment horizontal="left" vertical="center" wrapText="1"/>
    </xf>
    <xf numFmtId="165" fontId="5" fillId="0" borderId="29" xfId="1" applyNumberFormat="1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right" vertical="center"/>
    </xf>
    <xf numFmtId="0" fontId="15" fillId="2" borderId="6" xfId="1" applyFont="1" applyFill="1" applyBorder="1" applyAlignment="1">
      <alignment horizontal="right" vertical="center"/>
    </xf>
    <xf numFmtId="0" fontId="17" fillId="5" borderId="4" xfId="2" applyFill="1" applyBorder="1" applyAlignment="1" applyProtection="1">
      <alignment horizontal="left" vertical="center" wrapText="1"/>
    </xf>
    <xf numFmtId="0" fontId="16" fillId="5" borderId="5" xfId="1" applyFont="1" applyFill="1" applyBorder="1" applyAlignment="1">
      <alignment horizontal="left" vertical="center" wrapText="1"/>
    </xf>
    <xf numFmtId="0" fontId="16" fillId="5" borderId="6" xfId="1" applyFont="1" applyFill="1" applyBorder="1" applyAlignment="1">
      <alignment horizontal="left" vertical="center" wrapText="1"/>
    </xf>
    <xf numFmtId="0" fontId="2" fillId="9" borderId="0" xfId="1" applyFont="1" applyFill="1" applyAlignment="1">
      <alignment horizontal="left"/>
    </xf>
    <xf numFmtId="0" fontId="2" fillId="0" borderId="0" xfId="1" applyFont="1" applyAlignment="1">
      <alignment horizontal="left"/>
    </xf>
    <xf numFmtId="0" fontId="5" fillId="15" borderId="12" xfId="1" applyFont="1" applyFill="1" applyBorder="1" applyAlignment="1">
      <alignment horizontal="left" vertical="center" wrapText="1"/>
    </xf>
    <xf numFmtId="0" fontId="7" fillId="6" borderId="22" xfId="1" applyFont="1" applyFill="1" applyBorder="1" applyAlignment="1">
      <alignment horizontal="center" vertical="center"/>
    </xf>
    <xf numFmtId="0" fontId="8" fillId="0" borderId="24" xfId="1" applyFont="1" applyBorder="1" applyAlignment="1">
      <alignment horizontal="left" vertical="center" wrapText="1"/>
    </xf>
    <xf numFmtId="0" fontId="8" fillId="0" borderId="25" xfId="1" applyFont="1" applyBorder="1" applyAlignment="1">
      <alignment horizontal="left" vertical="center" wrapText="1"/>
    </xf>
    <xf numFmtId="0" fontId="11" fillId="8" borderId="4" xfId="1" applyFont="1" applyFill="1" applyBorder="1" applyAlignment="1">
      <alignment horizontal="center" vertical="center" wrapText="1"/>
    </xf>
    <xf numFmtId="0" fontId="13" fillId="8" borderId="5" xfId="1" applyFont="1" applyFill="1" applyBorder="1" applyAlignment="1">
      <alignment horizontal="center" vertical="center" wrapText="1"/>
    </xf>
    <xf numFmtId="0" fontId="13" fillId="8" borderId="34" xfId="1" applyFont="1" applyFill="1" applyBorder="1" applyAlignment="1">
      <alignment horizontal="center" vertical="center" wrapText="1"/>
    </xf>
    <xf numFmtId="0" fontId="13" fillId="8" borderId="6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right" vertical="center" wrapText="1"/>
    </xf>
    <xf numFmtId="0" fontId="15" fillId="2" borderId="6" xfId="1" applyFont="1" applyFill="1" applyBorder="1" applyAlignment="1">
      <alignment horizontal="right" vertical="center" wrapText="1"/>
    </xf>
    <xf numFmtId="0" fontId="16" fillId="5" borderId="4" xfId="1" applyFont="1" applyFill="1" applyBorder="1" applyAlignment="1">
      <alignment horizontal="left" vertical="center" wrapText="1"/>
    </xf>
    <xf numFmtId="3" fontId="16" fillId="5" borderId="4" xfId="1" applyNumberFormat="1" applyFont="1" applyFill="1" applyBorder="1" applyAlignment="1">
      <alignment horizontal="left" vertical="center" wrapText="1"/>
    </xf>
    <xf numFmtId="0" fontId="3" fillId="7" borderId="32" xfId="1" applyFont="1" applyFill="1" applyBorder="1" applyAlignment="1">
      <alignment horizontal="center" vertical="center" wrapText="1"/>
    </xf>
    <xf numFmtId="0" fontId="3" fillId="7" borderId="0" xfId="1" applyFont="1" applyFill="1" applyBorder="1" applyAlignment="1">
      <alignment horizontal="center" vertical="center" wrapText="1"/>
    </xf>
    <xf numFmtId="0" fontId="3" fillId="7" borderId="26" xfId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5" fillId="11" borderId="12" xfId="1" applyFont="1" applyFill="1" applyBorder="1" applyAlignment="1">
      <alignment horizontal="left" vertical="center" wrapText="1"/>
    </xf>
    <xf numFmtId="0" fontId="5" fillId="11" borderId="15" xfId="1" applyFont="1" applyFill="1" applyBorder="1" applyAlignment="1">
      <alignment horizontal="left" vertical="center" wrapText="1"/>
    </xf>
    <xf numFmtId="0" fontId="5" fillId="13" borderId="12" xfId="1" applyFont="1" applyFill="1" applyBorder="1" applyAlignment="1">
      <alignment horizontal="left" vertical="center" wrapText="1"/>
    </xf>
    <xf numFmtId="0" fontId="5" fillId="12" borderId="12" xfId="1" applyFont="1" applyFill="1" applyBorder="1" applyAlignment="1">
      <alignment horizontal="left" vertical="center" wrapText="1"/>
    </xf>
    <xf numFmtId="0" fontId="5" fillId="10" borderId="29" xfId="1" applyFont="1" applyFill="1" applyBorder="1" applyAlignment="1">
      <alignment horizontal="left" vertical="center" wrapText="1"/>
    </xf>
    <xf numFmtId="0" fontId="21" fillId="10" borderId="30" xfId="0" applyFont="1" applyFill="1" applyBorder="1" applyAlignment="1">
      <alignment horizontal="left" vertical="center" wrapText="1"/>
    </xf>
    <xf numFmtId="0" fontId="21" fillId="10" borderId="31" xfId="0" applyFont="1" applyFill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center" vertical="center" wrapText="1"/>
    </xf>
    <xf numFmtId="0" fontId="5" fillId="11" borderId="37" xfId="1" applyFont="1" applyFill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6" xfId="1" applyFont="1" applyFill="1" applyBorder="1" applyAlignment="1">
      <alignment horizontal="center" vertical="center"/>
    </xf>
  </cellXfs>
  <cellStyles count="3">
    <cellStyle name="Hypertextový odkaz" xfId="2" builtinId="8"/>
    <cellStyle name="Normální" xfId="0" builtinId="0"/>
    <cellStyle name="Normální 8" xfId="1"/>
  </cellStyles>
  <dxfs count="0"/>
  <tableStyles count="0" defaultTableStyle="TableStyleMedium2" defaultPivotStyle="PivotStyleLight16"/>
  <colors>
    <mruColors>
      <color rgb="FFFF505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41"/>
  <sheetViews>
    <sheetView tabSelected="1" topLeftCell="A25" zoomScale="96" zoomScaleNormal="96" workbookViewId="0">
      <selection activeCell="L11" sqref="L11"/>
    </sheetView>
  </sheetViews>
  <sheetFormatPr defaultRowHeight="14.4" x14ac:dyDescent="0.3"/>
  <cols>
    <col min="1" max="1" width="1.33203125" customWidth="1"/>
    <col min="2" max="2" width="9.109375" hidden="1" customWidth="1"/>
    <col min="4" max="4" width="22.109375" customWidth="1"/>
    <col min="7" max="7" width="53.33203125" customWidth="1"/>
    <col min="8" max="8" width="13.5546875" customWidth="1"/>
    <col min="9" max="9" width="0.88671875" customWidth="1"/>
    <col min="10" max="10" width="13.6640625" customWidth="1"/>
    <col min="11" max="11" width="15.33203125" customWidth="1"/>
    <col min="12" max="12" width="22.44140625" customWidth="1"/>
    <col min="13" max="13" width="20.6640625" customWidth="1"/>
    <col min="14" max="14" width="27.5546875" customWidth="1"/>
  </cols>
  <sheetData>
    <row r="2" spans="3:14" ht="21" x14ac:dyDescent="0.4">
      <c r="C2" s="110" t="s">
        <v>53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3:14" ht="15" thickBot="1" x14ac:dyDescent="0.35"/>
    <row r="4" spans="3:14" ht="24" thickBot="1" x14ac:dyDescent="0.35">
      <c r="C4" s="119" t="s">
        <v>23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1"/>
    </row>
    <row r="5" spans="3:14" ht="18.600000000000001" thickBot="1" x14ac:dyDescent="0.35">
      <c r="C5" s="73" t="s">
        <v>0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125"/>
    </row>
    <row r="6" spans="3:14" ht="75.75" customHeight="1" thickBot="1" x14ac:dyDescent="0.35">
      <c r="C6" s="1" t="s">
        <v>1</v>
      </c>
      <c r="D6" s="126" t="s">
        <v>2</v>
      </c>
      <c r="E6" s="127"/>
      <c r="F6" s="127"/>
      <c r="G6" s="128"/>
      <c r="H6" s="42" t="s">
        <v>3</v>
      </c>
      <c r="I6" s="42"/>
      <c r="J6" s="42" t="s">
        <v>25</v>
      </c>
      <c r="K6" s="42" t="s">
        <v>26</v>
      </c>
      <c r="L6" s="42" t="s">
        <v>27</v>
      </c>
      <c r="M6" s="2" t="s">
        <v>19</v>
      </c>
      <c r="N6" s="2" t="s">
        <v>39</v>
      </c>
    </row>
    <row r="7" spans="3:14" ht="35.1" customHeight="1" thickBot="1" x14ac:dyDescent="0.35">
      <c r="C7" s="57">
        <v>1</v>
      </c>
      <c r="D7" s="70" t="s">
        <v>54</v>
      </c>
      <c r="E7" s="71"/>
      <c r="F7" s="71"/>
      <c r="G7" s="72"/>
      <c r="H7" s="55">
        <v>24</v>
      </c>
      <c r="I7" s="54"/>
      <c r="J7" s="61">
        <v>2969.63</v>
      </c>
      <c r="K7" s="52">
        <v>1106.0899999999999</v>
      </c>
      <c r="L7" s="48">
        <v>793.87</v>
      </c>
      <c r="M7" s="51"/>
      <c r="N7" s="3">
        <f t="shared" ref="N7:N26" si="0">+M7*H7</f>
        <v>0</v>
      </c>
    </row>
    <row r="8" spans="3:14" ht="94.95" customHeight="1" x14ac:dyDescent="0.3">
      <c r="C8" s="4">
        <v>2</v>
      </c>
      <c r="D8" s="115" t="s">
        <v>55</v>
      </c>
      <c r="E8" s="116"/>
      <c r="F8" s="116"/>
      <c r="G8" s="117"/>
      <c r="H8" s="53">
        <v>24</v>
      </c>
      <c r="I8" s="56"/>
      <c r="J8" s="61">
        <v>4597.04</v>
      </c>
      <c r="K8" s="43">
        <v>1202.04</v>
      </c>
      <c r="L8" s="44">
        <v>43.96</v>
      </c>
      <c r="M8" s="5"/>
      <c r="N8" s="3">
        <f t="shared" si="0"/>
        <v>0</v>
      </c>
    </row>
    <row r="9" spans="3:14" ht="35.1" customHeight="1" x14ac:dyDescent="0.3">
      <c r="C9" s="4">
        <v>3</v>
      </c>
      <c r="D9" s="118" t="s">
        <v>21</v>
      </c>
      <c r="E9" s="118"/>
      <c r="F9" s="118"/>
      <c r="G9" s="118"/>
      <c r="H9" s="55">
        <v>24</v>
      </c>
      <c r="I9" s="54"/>
      <c r="J9" s="62">
        <v>952.62</v>
      </c>
      <c r="K9" s="43">
        <v>237.44</v>
      </c>
      <c r="L9" s="44" t="s">
        <v>38</v>
      </c>
      <c r="M9" s="5"/>
      <c r="N9" s="6">
        <f t="shared" si="0"/>
        <v>0</v>
      </c>
    </row>
    <row r="10" spans="3:14" ht="35.1" customHeight="1" x14ac:dyDescent="0.3">
      <c r="C10" s="4">
        <v>4</v>
      </c>
      <c r="D10" s="113" t="s">
        <v>22</v>
      </c>
      <c r="E10" s="113"/>
      <c r="F10" s="113"/>
      <c r="G10" s="113"/>
      <c r="H10" s="55">
        <v>24</v>
      </c>
      <c r="I10" s="58"/>
      <c r="J10" s="62">
        <v>558.61</v>
      </c>
      <c r="K10" s="48">
        <v>159.69999999999999</v>
      </c>
      <c r="L10" s="45">
        <v>129.82</v>
      </c>
      <c r="M10" s="5"/>
      <c r="N10" s="6">
        <f t="shared" si="0"/>
        <v>0</v>
      </c>
    </row>
    <row r="11" spans="3:14" ht="54.6" customHeight="1" x14ac:dyDescent="0.3">
      <c r="C11" s="4">
        <v>5</v>
      </c>
      <c r="D11" s="122" t="s">
        <v>48</v>
      </c>
      <c r="E11" s="123"/>
      <c r="F11" s="123"/>
      <c r="G11" s="124"/>
      <c r="H11" s="55">
        <v>24</v>
      </c>
      <c r="I11" s="54"/>
      <c r="J11" s="61">
        <v>116.1</v>
      </c>
      <c r="K11" s="48">
        <v>74.91</v>
      </c>
      <c r="L11" s="46">
        <v>71.67</v>
      </c>
      <c r="M11" s="5"/>
      <c r="N11" s="6">
        <f t="shared" si="0"/>
        <v>0</v>
      </c>
    </row>
    <row r="12" spans="3:14" ht="55.95" customHeight="1" x14ac:dyDescent="0.3">
      <c r="C12" s="4">
        <v>6</v>
      </c>
      <c r="D12" s="115" t="s">
        <v>46</v>
      </c>
      <c r="E12" s="116"/>
      <c r="F12" s="116"/>
      <c r="G12" s="117"/>
      <c r="H12" s="53">
        <v>24</v>
      </c>
      <c r="I12" s="56"/>
      <c r="J12" s="61">
        <v>1326.01</v>
      </c>
      <c r="K12" s="52">
        <v>421.14</v>
      </c>
      <c r="L12" s="46">
        <v>339.66</v>
      </c>
      <c r="M12" s="5"/>
      <c r="N12" s="6">
        <f t="shared" si="0"/>
        <v>0</v>
      </c>
    </row>
    <row r="13" spans="3:14" ht="35.1" customHeight="1" x14ac:dyDescent="0.3">
      <c r="C13" s="4">
        <v>7</v>
      </c>
      <c r="D13" s="114" t="s">
        <v>20</v>
      </c>
      <c r="E13" s="114"/>
      <c r="F13" s="114"/>
      <c r="G13" s="114"/>
      <c r="H13" s="55">
        <v>24</v>
      </c>
      <c r="I13" s="54"/>
      <c r="J13" s="62">
        <v>1031.6600000000001</v>
      </c>
      <c r="K13" s="48">
        <v>553.20000000000005</v>
      </c>
      <c r="L13" s="45">
        <v>502.48</v>
      </c>
      <c r="M13" s="5"/>
      <c r="N13" s="6">
        <f t="shared" si="0"/>
        <v>0</v>
      </c>
    </row>
    <row r="14" spans="3:14" ht="35.1" customHeight="1" x14ac:dyDescent="0.3">
      <c r="C14" s="4">
        <v>8</v>
      </c>
      <c r="D14" s="95" t="s">
        <v>28</v>
      </c>
      <c r="E14" s="95"/>
      <c r="F14" s="95"/>
      <c r="G14" s="95"/>
      <c r="H14" s="55">
        <v>24</v>
      </c>
      <c r="I14" s="54"/>
      <c r="J14" s="62">
        <v>360.46</v>
      </c>
      <c r="K14" s="48">
        <v>144.34</v>
      </c>
      <c r="L14" s="45">
        <v>144.34</v>
      </c>
      <c r="M14" s="5"/>
      <c r="N14" s="6">
        <f t="shared" si="0"/>
        <v>0</v>
      </c>
    </row>
    <row r="15" spans="3:14" ht="35.1" customHeight="1" x14ac:dyDescent="0.3">
      <c r="C15" s="4">
        <v>9</v>
      </c>
      <c r="D15" s="95" t="s">
        <v>29</v>
      </c>
      <c r="E15" s="95"/>
      <c r="F15" s="95"/>
      <c r="G15" s="95"/>
      <c r="H15" s="55">
        <v>24</v>
      </c>
      <c r="I15" s="54"/>
      <c r="J15" s="62">
        <v>360.46</v>
      </c>
      <c r="K15" s="48">
        <v>144.34</v>
      </c>
      <c r="L15" s="45">
        <v>144.34</v>
      </c>
      <c r="M15" s="5"/>
      <c r="N15" s="6">
        <f t="shared" si="0"/>
        <v>0</v>
      </c>
    </row>
    <row r="16" spans="3:14" ht="35.1" customHeight="1" x14ac:dyDescent="0.3">
      <c r="C16" s="4">
        <v>10</v>
      </c>
      <c r="D16" s="95" t="s">
        <v>32</v>
      </c>
      <c r="E16" s="95"/>
      <c r="F16" s="95"/>
      <c r="G16" s="95"/>
      <c r="H16" s="55">
        <v>24</v>
      </c>
      <c r="I16" s="54"/>
      <c r="J16" s="62">
        <v>360.46</v>
      </c>
      <c r="K16" s="48">
        <v>144.34</v>
      </c>
      <c r="L16" s="45">
        <v>144.34</v>
      </c>
      <c r="M16" s="5"/>
      <c r="N16" s="6">
        <f t="shared" si="0"/>
        <v>0</v>
      </c>
    </row>
    <row r="17" spans="3:14" ht="35.1" customHeight="1" x14ac:dyDescent="0.3">
      <c r="C17" s="4">
        <v>11</v>
      </c>
      <c r="D17" s="95" t="s">
        <v>40</v>
      </c>
      <c r="E17" s="95"/>
      <c r="F17" s="95"/>
      <c r="G17" s="95"/>
      <c r="H17" s="55">
        <v>24</v>
      </c>
      <c r="I17" s="54"/>
      <c r="J17" s="62">
        <v>329.43</v>
      </c>
      <c r="K17" s="48">
        <v>142</v>
      </c>
      <c r="L17" s="45">
        <v>142</v>
      </c>
      <c r="M17" s="5"/>
      <c r="N17" s="6">
        <f t="shared" si="0"/>
        <v>0</v>
      </c>
    </row>
    <row r="18" spans="3:14" ht="35.1" customHeight="1" x14ac:dyDescent="0.3">
      <c r="C18" s="4">
        <v>12</v>
      </c>
      <c r="D18" s="111" t="s">
        <v>30</v>
      </c>
      <c r="E18" s="111"/>
      <c r="F18" s="111"/>
      <c r="G18" s="111"/>
      <c r="H18" s="55">
        <v>24</v>
      </c>
      <c r="I18" s="54"/>
      <c r="J18" s="62">
        <v>360.46</v>
      </c>
      <c r="K18" s="47">
        <v>144.34</v>
      </c>
      <c r="L18" s="48">
        <v>144.34</v>
      </c>
      <c r="M18" s="5"/>
      <c r="N18" s="6">
        <f t="shared" si="0"/>
        <v>0</v>
      </c>
    </row>
    <row r="19" spans="3:14" ht="35.1" customHeight="1" x14ac:dyDescent="0.3">
      <c r="C19" s="4">
        <v>13</v>
      </c>
      <c r="D19" s="111" t="s">
        <v>31</v>
      </c>
      <c r="E19" s="111"/>
      <c r="F19" s="111"/>
      <c r="G19" s="111"/>
      <c r="H19" s="55">
        <v>24</v>
      </c>
      <c r="I19" s="54"/>
      <c r="J19" s="62">
        <v>360.46</v>
      </c>
      <c r="K19" s="47">
        <v>144.34</v>
      </c>
      <c r="L19" s="48">
        <v>144.34</v>
      </c>
      <c r="M19" s="5"/>
      <c r="N19" s="6">
        <f t="shared" si="0"/>
        <v>0</v>
      </c>
    </row>
    <row r="20" spans="3:14" ht="35.1" customHeight="1" x14ac:dyDescent="0.3">
      <c r="C20" s="4">
        <v>14</v>
      </c>
      <c r="D20" s="111" t="s">
        <v>24</v>
      </c>
      <c r="E20" s="111"/>
      <c r="F20" s="111"/>
      <c r="G20" s="111"/>
      <c r="H20" s="55">
        <v>24</v>
      </c>
      <c r="I20" s="54"/>
      <c r="J20" s="62">
        <v>324.56</v>
      </c>
      <c r="K20" s="47">
        <v>97.34</v>
      </c>
      <c r="L20" s="47">
        <v>89.37</v>
      </c>
      <c r="M20" s="5"/>
      <c r="N20" s="6">
        <f t="shared" si="0"/>
        <v>0</v>
      </c>
    </row>
    <row r="21" spans="3:14" ht="35.1" customHeight="1" x14ac:dyDescent="0.3">
      <c r="C21" s="7">
        <v>15</v>
      </c>
      <c r="D21" s="112" t="s">
        <v>41</v>
      </c>
      <c r="E21" s="112"/>
      <c r="F21" s="112"/>
      <c r="G21" s="112"/>
      <c r="H21" s="55">
        <v>24</v>
      </c>
      <c r="I21" s="54"/>
      <c r="J21" s="62">
        <v>329.43</v>
      </c>
      <c r="K21" s="49">
        <v>142</v>
      </c>
      <c r="L21" s="49">
        <v>142</v>
      </c>
      <c r="M21" s="8"/>
      <c r="N21" s="9">
        <f t="shared" si="0"/>
        <v>0</v>
      </c>
    </row>
    <row r="22" spans="3:14" ht="35.1" customHeight="1" x14ac:dyDescent="0.3">
      <c r="C22" s="7">
        <v>16</v>
      </c>
      <c r="D22" s="69" t="s">
        <v>47</v>
      </c>
      <c r="E22" s="69"/>
      <c r="F22" s="69"/>
      <c r="G22" s="69"/>
      <c r="H22" s="55">
        <v>24</v>
      </c>
      <c r="I22" s="54"/>
      <c r="J22" s="62">
        <v>416.24</v>
      </c>
      <c r="K22" s="48">
        <v>198.76</v>
      </c>
      <c r="L22" s="50">
        <v>166.12</v>
      </c>
      <c r="M22" s="8"/>
      <c r="N22" s="9">
        <f t="shared" si="0"/>
        <v>0</v>
      </c>
    </row>
    <row r="23" spans="3:14" ht="35.1" customHeight="1" x14ac:dyDescent="0.3">
      <c r="C23" s="7">
        <v>17</v>
      </c>
      <c r="D23" s="83" t="s">
        <v>43</v>
      </c>
      <c r="E23" s="84"/>
      <c r="F23" s="84"/>
      <c r="G23" s="84"/>
      <c r="H23" s="55">
        <v>24</v>
      </c>
      <c r="I23" s="54"/>
      <c r="J23" s="62">
        <v>414.5</v>
      </c>
      <c r="K23" s="48">
        <v>147.4</v>
      </c>
      <c r="L23" s="48">
        <v>141.84</v>
      </c>
      <c r="M23" s="8"/>
      <c r="N23" s="9">
        <f t="shared" si="0"/>
        <v>0</v>
      </c>
    </row>
    <row r="24" spans="3:14" ht="35.1" customHeight="1" x14ac:dyDescent="0.3">
      <c r="C24" s="7">
        <v>18</v>
      </c>
      <c r="D24" s="83" t="s">
        <v>44</v>
      </c>
      <c r="E24" s="84"/>
      <c r="F24" s="84"/>
      <c r="G24" s="84"/>
      <c r="H24" s="55">
        <v>24</v>
      </c>
      <c r="I24" s="54"/>
      <c r="J24" s="62">
        <v>329.44</v>
      </c>
      <c r="K24" s="48">
        <v>143.13999999999999</v>
      </c>
      <c r="L24" s="48">
        <v>141.63999999999999</v>
      </c>
      <c r="M24" s="8"/>
      <c r="N24" s="9">
        <f t="shared" si="0"/>
        <v>0</v>
      </c>
    </row>
    <row r="25" spans="3:14" ht="35.1" customHeight="1" x14ac:dyDescent="0.3">
      <c r="C25" s="7">
        <v>19</v>
      </c>
      <c r="D25" s="83" t="s">
        <v>45</v>
      </c>
      <c r="E25" s="83"/>
      <c r="F25" s="83"/>
      <c r="G25" s="83"/>
      <c r="H25" s="55">
        <v>24</v>
      </c>
      <c r="I25" s="54"/>
      <c r="J25" s="62">
        <v>329.44</v>
      </c>
      <c r="K25" s="48">
        <v>143.13999999999999</v>
      </c>
      <c r="L25" s="48">
        <v>141.63999999999999</v>
      </c>
      <c r="M25" s="8"/>
      <c r="N25" s="9">
        <f t="shared" si="0"/>
        <v>0</v>
      </c>
    </row>
    <row r="26" spans="3:14" ht="35.1" customHeight="1" thickBot="1" x14ac:dyDescent="0.35">
      <c r="C26" s="7">
        <v>20</v>
      </c>
      <c r="D26" s="83" t="s">
        <v>42</v>
      </c>
      <c r="E26" s="83"/>
      <c r="F26" s="83"/>
      <c r="G26" s="83"/>
      <c r="H26" s="55">
        <v>24</v>
      </c>
      <c r="I26" s="54"/>
      <c r="J26" s="61">
        <v>1230.07</v>
      </c>
      <c r="K26" s="48">
        <v>279.62</v>
      </c>
      <c r="L26" s="50">
        <v>258.45999999999998</v>
      </c>
      <c r="M26" s="8"/>
      <c r="N26" s="9">
        <f t="shared" si="0"/>
        <v>0</v>
      </c>
    </row>
    <row r="27" spans="3:14" ht="18.600000000000001" thickBot="1" x14ac:dyDescent="0.35">
      <c r="C27" s="73" t="s">
        <v>4</v>
      </c>
      <c r="D27" s="74"/>
      <c r="E27" s="74"/>
      <c r="F27" s="74"/>
      <c r="G27" s="74"/>
      <c r="H27" s="35" t="s">
        <v>38</v>
      </c>
      <c r="I27" s="35" t="s">
        <v>38</v>
      </c>
      <c r="J27" s="36">
        <f>SUM(J7:J26)</f>
        <v>17057.079999999998</v>
      </c>
      <c r="K27" s="36">
        <v>5744.53</v>
      </c>
      <c r="L27" s="36">
        <v>3848.2</v>
      </c>
      <c r="M27" s="34">
        <f>SUM(M7:M26)</f>
        <v>0</v>
      </c>
      <c r="N27" s="10">
        <f>SUM(N7:N26)</f>
        <v>0</v>
      </c>
    </row>
    <row r="28" spans="3:14" ht="15.6" x14ac:dyDescent="0.3">
      <c r="C28" s="75" t="s">
        <v>37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3:14" ht="60.6" customHeight="1" x14ac:dyDescent="0.3">
      <c r="C29" s="38"/>
      <c r="D29" s="59" t="s">
        <v>52</v>
      </c>
      <c r="E29" s="80" t="s">
        <v>6</v>
      </c>
      <c r="F29" s="81"/>
      <c r="G29" s="82"/>
      <c r="H29" s="41" t="s">
        <v>56</v>
      </c>
      <c r="I29" s="80" t="s">
        <v>49</v>
      </c>
      <c r="J29" s="81"/>
      <c r="K29" s="81"/>
      <c r="L29" s="82"/>
      <c r="M29" s="39"/>
      <c r="N29" s="41" t="s">
        <v>58</v>
      </c>
    </row>
    <row r="30" spans="3:14" s="60" customFormat="1" ht="46.8" x14ac:dyDescent="0.3">
      <c r="C30" s="64" t="s">
        <v>50</v>
      </c>
      <c r="D30" s="63" t="s">
        <v>36</v>
      </c>
      <c r="E30" s="85">
        <v>301.49</v>
      </c>
      <c r="F30" s="86"/>
      <c r="G30" s="87"/>
      <c r="H30" s="65">
        <v>4</v>
      </c>
      <c r="I30" s="77" t="s">
        <v>51</v>
      </c>
      <c r="J30" s="78"/>
      <c r="K30" s="78"/>
      <c r="L30" s="79"/>
      <c r="M30" s="66">
        <v>0</v>
      </c>
      <c r="N30" s="67">
        <f>H30*M30</f>
        <v>0</v>
      </c>
    </row>
    <row r="31" spans="3:14" ht="18.600000000000001" thickBot="1" x14ac:dyDescent="0.35">
      <c r="C31" s="107" t="s">
        <v>7</v>
      </c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9"/>
    </row>
    <row r="32" spans="3:14" ht="63" thickBot="1" x14ac:dyDescent="0.35">
      <c r="C32" s="13" t="s">
        <v>1</v>
      </c>
      <c r="D32" s="96" t="s">
        <v>5</v>
      </c>
      <c r="E32" s="96"/>
      <c r="F32" s="14" t="s">
        <v>8</v>
      </c>
      <c r="G32" s="15" t="s">
        <v>35</v>
      </c>
      <c r="H32" s="16" t="s">
        <v>3</v>
      </c>
      <c r="I32" s="16"/>
      <c r="J32" s="40" t="s">
        <v>33</v>
      </c>
      <c r="K32" s="68" t="s">
        <v>34</v>
      </c>
      <c r="L32" s="16"/>
      <c r="M32" s="15" t="s">
        <v>9</v>
      </c>
      <c r="N32" s="17" t="s">
        <v>57</v>
      </c>
    </row>
    <row r="33" spans="3:14" ht="132" customHeight="1" thickBot="1" x14ac:dyDescent="0.35">
      <c r="C33" s="18">
        <v>22</v>
      </c>
      <c r="D33" s="97" t="s">
        <v>10</v>
      </c>
      <c r="E33" s="98"/>
      <c r="F33" s="19" t="s">
        <v>11</v>
      </c>
      <c r="G33" s="20">
        <v>10</v>
      </c>
      <c r="H33" s="11">
        <v>24</v>
      </c>
      <c r="I33" s="33"/>
      <c r="J33" s="37">
        <v>240</v>
      </c>
      <c r="K33" s="33"/>
      <c r="L33" s="33"/>
      <c r="M33" s="12"/>
      <c r="N33" s="21">
        <f>J33*M33</f>
        <v>0</v>
      </c>
    </row>
    <row r="34" spans="3:14" ht="18.600000000000001" thickBot="1" x14ac:dyDescent="0.35">
      <c r="C34" s="99" t="s">
        <v>12</v>
      </c>
      <c r="D34" s="100"/>
      <c r="E34" s="100"/>
      <c r="F34" s="100"/>
      <c r="G34" s="100"/>
      <c r="H34" s="100"/>
      <c r="I34" s="100"/>
      <c r="J34" s="101"/>
      <c r="K34" s="100"/>
      <c r="L34" s="100"/>
      <c r="M34" s="102"/>
      <c r="N34" s="22">
        <f>N27+N30+N33</f>
        <v>0</v>
      </c>
    </row>
    <row r="35" spans="3:14" ht="15" thickBot="1" x14ac:dyDescent="0.35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4"/>
    </row>
    <row r="36" spans="3:14" ht="25.5" customHeight="1" thickBot="1" x14ac:dyDescent="0.35">
      <c r="C36" s="103" t="s">
        <v>13</v>
      </c>
      <c r="D36" s="104"/>
      <c r="E36" s="25"/>
      <c r="F36" s="105"/>
      <c r="G36" s="91"/>
      <c r="H36" s="91"/>
      <c r="I36" s="91"/>
      <c r="J36" s="91"/>
      <c r="K36" s="91"/>
      <c r="L36" s="91"/>
      <c r="M36" s="92"/>
      <c r="N36" s="24">
        <v>1</v>
      </c>
    </row>
    <row r="37" spans="3:14" ht="15" thickBot="1" x14ac:dyDescent="0.35">
      <c r="C37" s="88" t="s">
        <v>14</v>
      </c>
      <c r="D37" s="89"/>
      <c r="E37" s="26"/>
      <c r="F37" s="106"/>
      <c r="G37" s="91"/>
      <c r="H37" s="91"/>
      <c r="I37" s="91"/>
      <c r="J37" s="91"/>
      <c r="K37" s="91"/>
      <c r="L37" s="91"/>
      <c r="M37" s="92"/>
      <c r="N37" s="24"/>
    </row>
    <row r="38" spans="3:14" ht="15" thickBot="1" x14ac:dyDescent="0.35">
      <c r="C38" s="88" t="s">
        <v>15</v>
      </c>
      <c r="D38" s="89"/>
      <c r="E38" s="26"/>
      <c r="F38" s="90"/>
      <c r="G38" s="91"/>
      <c r="H38" s="91"/>
      <c r="I38" s="91"/>
      <c r="J38" s="91"/>
      <c r="K38" s="91"/>
      <c r="L38" s="91"/>
      <c r="M38" s="92"/>
      <c r="N38" s="27" t="s">
        <v>16</v>
      </c>
    </row>
    <row r="39" spans="3:14" x14ac:dyDescent="0.3">
      <c r="C39" s="24"/>
      <c r="D39" s="28"/>
      <c r="E39" s="28"/>
      <c r="F39" s="24"/>
      <c r="G39" s="24"/>
      <c r="H39" s="24"/>
      <c r="I39" s="24"/>
      <c r="J39" s="24"/>
      <c r="K39" s="24"/>
      <c r="L39" s="24"/>
      <c r="M39" s="24"/>
      <c r="N39" s="29" t="s">
        <v>17</v>
      </c>
    </row>
    <row r="40" spans="3:14" x14ac:dyDescent="0.3">
      <c r="C40" s="30"/>
      <c r="D40" s="31"/>
      <c r="E40" s="31"/>
      <c r="F40" s="30"/>
      <c r="G40" s="32"/>
      <c r="H40" s="32"/>
      <c r="I40" s="32"/>
      <c r="J40" s="32"/>
      <c r="K40" s="32"/>
      <c r="L40" s="32"/>
      <c r="M40" s="31"/>
      <c r="N40" s="24"/>
    </row>
    <row r="41" spans="3:14" x14ac:dyDescent="0.3">
      <c r="C41" s="93" t="s">
        <v>18</v>
      </c>
      <c r="D41" s="94"/>
      <c r="E41" s="94"/>
      <c r="F41" s="94"/>
      <c r="G41" s="32"/>
      <c r="H41" s="32"/>
      <c r="I41" s="32"/>
      <c r="J41" s="32"/>
      <c r="K41" s="32"/>
      <c r="L41" s="32"/>
      <c r="M41" s="31"/>
      <c r="N41" s="24"/>
    </row>
  </sheetData>
  <mergeCells count="41">
    <mergeCell ref="C2:N2"/>
    <mergeCell ref="D19:G19"/>
    <mergeCell ref="D20:G20"/>
    <mergeCell ref="D21:G21"/>
    <mergeCell ref="D10:G10"/>
    <mergeCell ref="D13:G13"/>
    <mergeCell ref="D14:G14"/>
    <mergeCell ref="D15:G15"/>
    <mergeCell ref="D18:G18"/>
    <mergeCell ref="D12:G12"/>
    <mergeCell ref="D9:G9"/>
    <mergeCell ref="C4:N4"/>
    <mergeCell ref="D11:G11"/>
    <mergeCell ref="C5:N5"/>
    <mergeCell ref="D6:G6"/>
    <mergeCell ref="D8:G8"/>
    <mergeCell ref="C38:D38"/>
    <mergeCell ref="F38:M38"/>
    <mergeCell ref="D26:G26"/>
    <mergeCell ref="C41:F41"/>
    <mergeCell ref="D16:G16"/>
    <mergeCell ref="D17:G17"/>
    <mergeCell ref="D25:G25"/>
    <mergeCell ref="D32:E32"/>
    <mergeCell ref="D33:E33"/>
    <mergeCell ref="C34:M34"/>
    <mergeCell ref="C36:D36"/>
    <mergeCell ref="F36:M36"/>
    <mergeCell ref="C37:D37"/>
    <mergeCell ref="F37:M37"/>
    <mergeCell ref="C31:N31"/>
    <mergeCell ref="D23:G23"/>
    <mergeCell ref="D22:G22"/>
    <mergeCell ref="D7:G7"/>
    <mergeCell ref="C27:G27"/>
    <mergeCell ref="C28:N28"/>
    <mergeCell ref="I30:L30"/>
    <mergeCell ref="I29:L29"/>
    <mergeCell ref="D24:G24"/>
    <mergeCell ref="E30:G30"/>
    <mergeCell ref="E29:G29"/>
  </mergeCells>
  <pageMargins left="0.7" right="0.7" top="0.78740157499999996" bottom="0.78740157499999996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2021-09-16T11:04:04Z</cp:lastPrinted>
  <dcterms:created xsi:type="dcterms:W3CDTF">2021-09-02T12:20:55Z</dcterms:created>
  <dcterms:modified xsi:type="dcterms:W3CDTF">2023-05-19T10:24:01Z</dcterms:modified>
</cp:coreProperties>
</file>